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35" windowWidth="6060" windowHeight="4815"/>
  </bookViews>
  <sheets>
    <sheet name="fig2.a1" sheetId="1" r:id="rId1"/>
    <sheet name="fig2.a2" sheetId="3" r:id="rId2"/>
  </sheets>
  <calcPr calcId="144525"/>
</workbook>
</file>

<file path=xl/calcChain.xml><?xml version="1.0" encoding="utf-8"?>
<calcChain xmlns="http://schemas.openxmlformats.org/spreadsheetml/2006/main">
  <c r="C15" i="3" l="1"/>
  <c r="B15" i="3"/>
  <c r="C14" i="3"/>
  <c r="C13" i="3"/>
  <c r="B13" i="3"/>
  <c r="C15" i="1" l="1"/>
  <c r="C16" i="1" l="1"/>
  <c r="B16" i="1"/>
  <c r="B14" i="1"/>
  <c r="C14" i="1" l="1"/>
</calcChain>
</file>

<file path=xl/sharedStrings.xml><?xml version="1.0" encoding="utf-8"?>
<sst xmlns="http://schemas.openxmlformats.org/spreadsheetml/2006/main" count="12" uniqueCount="7">
  <si>
    <t>WT</t>
    <phoneticPr fontId="1" type="noConversion"/>
  </si>
  <si>
    <t>Average</t>
    <phoneticPr fontId="1" type="noConversion"/>
  </si>
  <si>
    <t>MSTN KO</t>
    <phoneticPr fontId="1" type="noConversion"/>
  </si>
  <si>
    <t>test</t>
    <phoneticPr fontId="1" type="noConversion"/>
  </si>
  <si>
    <t>SE</t>
    <phoneticPr fontId="1" type="noConversion"/>
  </si>
  <si>
    <t>Small intestinal muscularis thickness (μm)</t>
    <phoneticPr fontId="1" type="noConversion"/>
  </si>
  <si>
    <t>Thickness of villus crest of small intestine (μm)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</si>
</sst>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0" borderId="1" xfId="0" applyBorder="1"/>
    <xf numFmtId="0" fontId="0" fillId="2" borderId="1" xfId="0" applyFill="1" applyBorder="1"/>
    <xf numFmtId="0" fontId="0" fillId="0" borderId="2" xfId="0" applyBorder="1"/>
    <xf numFmtId="0" fontId="0" fillId="0" borderId="1" xfId="0" applyFill="1" applyBorder="1"/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00FF"/>
              </a:solidFill>
              <a:ln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</c:dPt>
          <c:errBars>
            <c:errBarType val="plus"/>
            <c:errValType val="cust"/>
            <c:noEndCap val="0"/>
            <c:plus>
              <c:numRef>
                <c:f>'fig2.a1'!$B$16:$C$16</c:f>
                <c:numCache>
                  <c:formatCode>General</c:formatCode>
                  <c:ptCount val="2"/>
                  <c:pt idx="0">
                    <c:v>31.748189221207475</c:v>
                  </c:pt>
                  <c:pt idx="1">
                    <c:v>45.964540179425128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2700">
                <a:solidFill>
                  <a:schemeClr val="tx1"/>
                </a:solidFill>
              </a:ln>
            </c:spPr>
          </c:errBars>
          <c:cat>
            <c:strRef>
              <c:f>'fig2.a1'!$B$2:$C$2</c:f>
              <c:strCache>
                <c:ptCount val="2"/>
                <c:pt idx="0">
                  <c:v>WT</c:v>
                </c:pt>
                <c:pt idx="1">
                  <c:v>MSTN KO</c:v>
                </c:pt>
              </c:strCache>
            </c:strRef>
          </c:cat>
          <c:val>
            <c:numRef>
              <c:f>'fig2.a1'!$B$14:$C$14</c:f>
              <c:numCache>
                <c:formatCode>General</c:formatCode>
                <c:ptCount val="2"/>
                <c:pt idx="0">
                  <c:v>384.90623943499997</c:v>
                </c:pt>
                <c:pt idx="1">
                  <c:v>577.24482237425593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833856"/>
        <c:axId val="137843840"/>
      </c:barChart>
      <c:catAx>
        <c:axId val="137833856"/>
        <c:scaling>
          <c:orientation val="minMax"/>
        </c:scaling>
        <c:delete val="0"/>
        <c:axPos val="b"/>
        <c:majorTickMark val="out"/>
        <c:minorTickMark val="none"/>
        <c:tickLblPos val="nextTo"/>
        <c:crossAx val="137843840"/>
        <c:crosses val="autoZero"/>
        <c:auto val="1"/>
        <c:lblAlgn val="ctr"/>
        <c:lblOffset val="100"/>
        <c:noMultiLvlLbl val="0"/>
      </c:catAx>
      <c:valAx>
        <c:axId val="1378438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0">
                    <a:latin typeface="Arial" pitchFamily="34" charset="0"/>
                    <a:cs typeface="Arial" pitchFamily="34" charset="0"/>
                  </a:defRPr>
                </a:pPr>
                <a:r>
                  <a:rPr lang="en-US" altLang="zh-CN" sz="1100" b="0">
                    <a:latin typeface="Arial" pitchFamily="34" charset="0"/>
                    <a:cs typeface="Arial" pitchFamily="34" charset="0"/>
                  </a:rPr>
                  <a:t>Small intestinal muscularis thickness (</a:t>
                </a:r>
                <a:r>
                  <a:rPr lang="el-GR" altLang="zh-CN" sz="1100" b="0">
                    <a:latin typeface="Arial" pitchFamily="34" charset="0"/>
                    <a:cs typeface="Arial" pitchFamily="34" charset="0"/>
                  </a:rPr>
                  <a:t>μ</a:t>
                </a:r>
                <a:r>
                  <a:rPr lang="en-US" altLang="zh-CN" sz="1100" b="0">
                    <a:latin typeface="Arial" pitchFamily="34" charset="0"/>
                    <a:cs typeface="Arial" pitchFamily="34" charset="0"/>
                  </a:rPr>
                  <a:t>m)</a:t>
                </a:r>
                <a:endParaRPr lang="zh-CN" altLang="en-US" sz="1100" b="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1.0416666666666666E-2"/>
              <c:y val="0.1386424274022185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78338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0000FF"/>
              </a:solidFill>
              <a:ln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</c:dPt>
          <c:errBars>
            <c:errBarType val="plus"/>
            <c:errValType val="cust"/>
            <c:noEndCap val="0"/>
            <c:plus>
              <c:numRef>
                <c:f>'fig2.a2'!$B$15:$C$15</c:f>
                <c:numCache>
                  <c:formatCode>General</c:formatCode>
                  <c:ptCount val="2"/>
                  <c:pt idx="0">
                    <c:v>92.425769916376595</c:v>
                  </c:pt>
                  <c:pt idx="1">
                    <c:v>186.53025117077496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2700">
                <a:solidFill>
                  <a:schemeClr val="tx1"/>
                </a:solidFill>
              </a:ln>
            </c:spPr>
          </c:errBars>
          <c:cat>
            <c:strRef>
              <c:f>'fig2.a2'!$B$2:$C$2</c:f>
              <c:strCache>
                <c:ptCount val="2"/>
                <c:pt idx="0">
                  <c:v>WT</c:v>
                </c:pt>
                <c:pt idx="1">
                  <c:v>MSTN KO</c:v>
                </c:pt>
              </c:strCache>
            </c:strRef>
          </c:cat>
          <c:val>
            <c:numRef>
              <c:f>'fig2.a2'!$B$13:$C$13</c:f>
              <c:numCache>
                <c:formatCode>General</c:formatCode>
                <c:ptCount val="2"/>
                <c:pt idx="0">
                  <c:v>1472.7933403</c:v>
                </c:pt>
                <c:pt idx="1">
                  <c:v>2006.3784766250001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881856"/>
        <c:axId val="134676480"/>
      </c:barChart>
      <c:catAx>
        <c:axId val="137881856"/>
        <c:scaling>
          <c:orientation val="minMax"/>
        </c:scaling>
        <c:delete val="0"/>
        <c:axPos val="b"/>
        <c:majorTickMark val="out"/>
        <c:minorTickMark val="none"/>
        <c:tickLblPos val="nextTo"/>
        <c:crossAx val="134676480"/>
        <c:crosses val="autoZero"/>
        <c:auto val="1"/>
        <c:lblAlgn val="ctr"/>
        <c:lblOffset val="100"/>
        <c:noMultiLvlLbl val="0"/>
      </c:catAx>
      <c:valAx>
        <c:axId val="1346764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altLang="zh-CN" sz="1100" b="0">
                    <a:latin typeface="Arial" pitchFamily="34" charset="0"/>
                    <a:cs typeface="Arial" pitchFamily="34" charset="0"/>
                  </a:rPr>
                  <a:t>Thickness of villus crest of small intestine (</a:t>
                </a:r>
                <a:r>
                  <a:rPr lang="el-GR" altLang="zh-CN" sz="1100" b="0">
                    <a:latin typeface="Arial" pitchFamily="34" charset="0"/>
                    <a:cs typeface="Arial" pitchFamily="34" charset="0"/>
                  </a:rPr>
                  <a:t>μ</a:t>
                </a:r>
                <a:r>
                  <a:rPr lang="en-US" altLang="zh-CN" sz="1100" b="0">
                    <a:latin typeface="Arial" pitchFamily="34" charset="0"/>
                    <a:cs typeface="Arial" pitchFamily="34" charset="0"/>
                  </a:rPr>
                  <a:t>m)</a:t>
                </a:r>
                <a:endParaRPr lang="zh-CN" altLang="en-US" sz="1100" b="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1.0443864229765013E-2"/>
              <c:y val="8.7030989095064806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78818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</xdr:row>
      <xdr:rowOff>38099</xdr:rowOff>
    </xdr:from>
    <xdr:to>
      <xdr:col>11</xdr:col>
      <xdr:colOff>571500</xdr:colOff>
      <xdr:row>16</xdr:row>
      <xdr:rowOff>128586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400050</xdr:colOff>
      <xdr:row>2</xdr:row>
      <xdr:rowOff>66675</xdr:rowOff>
    </xdr:from>
    <xdr:to>
      <xdr:col>9</xdr:col>
      <xdr:colOff>619125</xdr:colOff>
      <xdr:row>18</xdr:row>
      <xdr:rowOff>23812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A14" sqref="A14:C16"/>
    </sheetView>
  </sheetViews>
  <sheetFormatPr defaultRowHeight="13.5" x14ac:dyDescent="0.15"/>
  <sheetData>
    <row r="1" spans="1:5" ht="14.25" x14ac:dyDescent="0.15">
      <c r="A1" s="6" t="s">
        <v>5</v>
      </c>
      <c r="B1" s="6"/>
      <c r="C1" s="6"/>
      <c r="D1" s="6"/>
      <c r="E1" s="6"/>
    </row>
    <row r="2" spans="1:5" x14ac:dyDescent="0.15">
      <c r="B2" s="2" t="s">
        <v>0</v>
      </c>
      <c r="C2" s="5" t="s">
        <v>2</v>
      </c>
    </row>
    <row r="3" spans="1:5" x14ac:dyDescent="0.15">
      <c r="B3" s="2">
        <v>554.76218433333327</v>
      </c>
      <c r="C3" s="5">
        <v>763.41691433333335</v>
      </c>
    </row>
    <row r="4" spans="1:5" x14ac:dyDescent="0.15">
      <c r="B4" s="2">
        <v>413.53709675000005</v>
      </c>
      <c r="C4" s="5">
        <v>702.93772316666673</v>
      </c>
    </row>
    <row r="5" spans="1:5" x14ac:dyDescent="0.15">
      <c r="B5" s="2">
        <v>387.97010800000004</v>
      </c>
      <c r="C5" s="5">
        <v>652.14647666666667</v>
      </c>
    </row>
    <row r="6" spans="1:5" x14ac:dyDescent="0.15">
      <c r="B6" s="2">
        <v>411.526973</v>
      </c>
      <c r="C6" s="5">
        <v>538.83182728571433</v>
      </c>
    </row>
    <row r="7" spans="1:5" x14ac:dyDescent="0.15">
      <c r="B7" s="2">
        <v>311.74259233333333</v>
      </c>
      <c r="C7" s="5">
        <v>366.87410833333325</v>
      </c>
    </row>
    <row r="8" spans="1:5" x14ac:dyDescent="0.15">
      <c r="B8" s="2">
        <v>589.79111999999998</v>
      </c>
      <c r="C8" s="5">
        <v>609.90985983333326</v>
      </c>
    </row>
    <row r="9" spans="1:5" x14ac:dyDescent="0.15">
      <c r="B9" s="2">
        <v>297.15139099999999</v>
      </c>
      <c r="C9" s="5">
        <v>470.87796737499997</v>
      </c>
    </row>
    <row r="10" spans="1:5" x14ac:dyDescent="0.15">
      <c r="B10" s="2">
        <v>296.09309760000008</v>
      </c>
      <c r="C10" s="5">
        <v>512.96370200000001</v>
      </c>
    </row>
    <row r="11" spans="1:5" x14ac:dyDescent="0.15">
      <c r="B11" s="2">
        <v>284.81205833333337</v>
      </c>
      <c r="C11" s="5"/>
    </row>
    <row r="12" spans="1:5" x14ac:dyDescent="0.15">
      <c r="B12" s="2">
        <v>301.67577299999999</v>
      </c>
      <c r="C12" s="5"/>
    </row>
    <row r="13" spans="1:5" x14ac:dyDescent="0.15">
      <c r="B13" s="2">
        <v>358.79465750000003</v>
      </c>
      <c r="C13" s="5"/>
    </row>
    <row r="14" spans="1:5" x14ac:dyDescent="0.15">
      <c r="A14" s="1" t="s">
        <v>1</v>
      </c>
      <c r="B14" s="3">
        <f>AVERAGE(B3:B12)</f>
        <v>384.90623943499997</v>
      </c>
      <c r="C14" s="3">
        <f>AVERAGE(C3:C13)</f>
        <v>577.24482237425593</v>
      </c>
    </row>
    <row r="15" spans="1:5" x14ac:dyDescent="0.15">
      <c r="A15" s="1" t="s">
        <v>3</v>
      </c>
      <c r="B15" s="3"/>
      <c r="C15" s="3">
        <f>TTEST(B3:B13,C3:C10,2,3)</f>
        <v>3.9515130545287802E-3</v>
      </c>
    </row>
    <row r="16" spans="1:5" x14ac:dyDescent="0.15">
      <c r="A16" s="1" t="s">
        <v>4</v>
      </c>
      <c r="B16" s="3">
        <f>STDEV(B3:B13)/SQRT(11)</f>
        <v>31.748189221207475</v>
      </c>
      <c r="C16" s="3">
        <f>STDEV(C3:C13)/SQRT(8)</f>
        <v>45.964540179425128</v>
      </c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D22" sqref="D22"/>
    </sheetView>
  </sheetViews>
  <sheetFormatPr defaultRowHeight="13.5" x14ac:dyDescent="0.15"/>
  <sheetData>
    <row r="1" spans="1:5" ht="14.25" x14ac:dyDescent="0.15">
      <c r="A1" s="6" t="s">
        <v>6</v>
      </c>
      <c r="B1" s="6"/>
      <c r="C1" s="6"/>
      <c r="D1" s="6"/>
      <c r="E1" s="6"/>
    </row>
    <row r="2" spans="1:5" x14ac:dyDescent="0.15">
      <c r="B2" s="2" t="s">
        <v>0</v>
      </c>
      <c r="C2" s="2" t="s">
        <v>2</v>
      </c>
    </row>
    <row r="3" spans="1:5" x14ac:dyDescent="0.15">
      <c r="B3" s="2">
        <v>2011.79817</v>
      </c>
      <c r="C3" s="4">
        <v>2180.6109000000001</v>
      </c>
    </row>
    <row r="4" spans="1:5" x14ac:dyDescent="0.15">
      <c r="B4" s="2">
        <v>1595.9354069999999</v>
      </c>
      <c r="C4" s="4">
        <v>2349.8104669999998</v>
      </c>
    </row>
    <row r="5" spans="1:5" x14ac:dyDescent="0.15">
      <c r="B5" s="2">
        <v>1512.556857</v>
      </c>
      <c r="C5" s="4">
        <v>1873.3510739999999</v>
      </c>
    </row>
    <row r="6" spans="1:5" x14ac:dyDescent="0.15">
      <c r="B6" s="2">
        <v>816.68986600000005</v>
      </c>
      <c r="C6" s="4">
        <v>1447.69003</v>
      </c>
    </row>
    <row r="7" spans="1:5" x14ac:dyDescent="0.15">
      <c r="B7" s="2">
        <v>1457.9525550000001</v>
      </c>
      <c r="C7" s="4">
        <v>2048.9588090000002</v>
      </c>
    </row>
    <row r="8" spans="1:5" x14ac:dyDescent="0.15">
      <c r="B8" s="2">
        <v>1396.495553</v>
      </c>
      <c r="C8" s="4">
        <v>3005.9518630000002</v>
      </c>
    </row>
    <row r="9" spans="1:5" x14ac:dyDescent="0.15">
      <c r="B9" s="2">
        <v>1595.7102480000001</v>
      </c>
      <c r="C9" s="4">
        <v>1787.4384359999999</v>
      </c>
    </row>
    <row r="10" spans="1:5" x14ac:dyDescent="0.15">
      <c r="B10" s="2">
        <v>1387.644307</v>
      </c>
      <c r="C10" s="4">
        <v>1357.216234</v>
      </c>
    </row>
    <row r="11" spans="1:5" x14ac:dyDescent="0.15">
      <c r="B11" s="2">
        <v>1513.009086</v>
      </c>
      <c r="C11" s="2"/>
    </row>
    <row r="12" spans="1:5" x14ac:dyDescent="0.15">
      <c r="B12" s="2">
        <v>1440.1413540000001</v>
      </c>
      <c r="C12" s="2"/>
    </row>
    <row r="13" spans="1:5" x14ac:dyDescent="0.15">
      <c r="A13" s="1" t="s">
        <v>1</v>
      </c>
      <c r="B13" s="3">
        <f>AVERAGE(B3:B12)</f>
        <v>1472.7933403</v>
      </c>
      <c r="C13" s="3">
        <f>AVERAGE(C3:C10)</f>
        <v>2006.3784766250001</v>
      </c>
    </row>
    <row r="14" spans="1:5" x14ac:dyDescent="0.15">
      <c r="A14" s="1" t="s">
        <v>3</v>
      </c>
      <c r="B14" s="3"/>
      <c r="C14" s="3">
        <f>TTEST(B3:B12,C3:C10,2,3)</f>
        <v>2.7482931704647627E-2</v>
      </c>
    </row>
    <row r="15" spans="1:5" x14ac:dyDescent="0.15">
      <c r="A15" s="1" t="s">
        <v>4</v>
      </c>
      <c r="B15" s="3">
        <f>STDEV(B3:B12)/SQRT(10)</f>
        <v>92.425769916376595</v>
      </c>
      <c r="C15" s="3">
        <f>STDEV(C3:C10)/SQRT(8)</f>
        <v>186.53025117077496</v>
      </c>
    </row>
  </sheetData>
  <mergeCells count="1">
    <mergeCell ref="A1:E1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fig2.a1</vt:lpstr>
      <vt:lpstr>fig2.a2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2022-11-27T12:26:46Z</dcterms:modified>
</cp:coreProperties>
</file>